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norario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6" authorId="0">
      <text>
        <r>
          <rPr>
            <sz val="10"/>
            <rFont val="Arial"/>
            <family val="2"/>
          </rPr>
          <t xml:space="preserve">Elegí de la lista: Nacion/CABA (ley 27.423) o Provincia BsAs (ley 14.967).</t>
        </r>
      </text>
    </comment>
    <comment ref="B8" authorId="0">
      <text>
        <r>
          <rPr>
            <sz val="10"/>
            <rFont val="Arial"/>
            <family val="2"/>
          </rPr>
          <t xml:space="preserve">UMA Nación (Res. SGA 538/2026): 92482. Jus PBA (Acuerdo SCBA 4222/26, abril 2026): 49750. Verificá el valor vigente al regular.</t>
        </r>
      </text>
    </comment>
  </commentList>
</comments>
</file>

<file path=xl/sharedStrings.xml><?xml version="1.0" encoding="utf-8"?>
<sst xmlns="http://schemas.openxmlformats.org/spreadsheetml/2006/main" count="22" uniqueCount="22">
  <si>
    <t xml:space="preserve">ESTUDIO DOBLE A · Calculadora de honorarios por escala</t>
  </si>
  <si>
    <t xml:space="preserve">Rango orientativo. Ley 27.423 (Nación/CABA, UMA) y Ley 14.967 (Provincia BsAs, Jus).</t>
  </si>
  <si>
    <t xml:space="preserve">DATOS A COMPLETAR</t>
  </si>
  <si>
    <t xml:space="preserve">Jurisdicción</t>
  </si>
  <si>
    <t xml:space="preserve">Nacion/CABA</t>
  </si>
  <si>
    <t xml:space="preserve">Monto del proceso (capital + intereses)</t>
  </si>
  <si>
    <t xml:space="preserve">Valor UMA / Jus vigente</t>
  </si>
  <si>
    <t xml:space="preserve">ESCALA APLICABLE (automático)</t>
  </si>
  <si>
    <t xml:space="preserve">% mínimo</t>
  </si>
  <si>
    <t xml:space="preserve">% medio</t>
  </si>
  <si>
    <t xml:space="preserve">% máximo</t>
  </si>
  <si>
    <t xml:space="preserve">Piso mínimo (Jus) — solo PBA</t>
  </si>
  <si>
    <t xml:space="preserve">RESULTADO ORIENTATIVO (1ª instancia)</t>
  </si>
  <si>
    <t xml:space="preserve">Honorario mínimo</t>
  </si>
  <si>
    <t xml:space="preserve">Honorario medio (referencia vencedor)</t>
  </si>
  <si>
    <t xml:space="preserve">Honorario máximo</t>
  </si>
  <si>
    <t xml:space="preserve">Equivalente del medio en UMA/Jus</t>
  </si>
  <si>
    <t xml:space="preserve">Piso mínimo legal (PBA: 7 Jus)</t>
  </si>
  <si>
    <t xml:space="preserve">REFERENCIAS DE OTRAS INSTANCIAS (sobre 1ª instancia)</t>
  </si>
  <si>
    <t xml:space="preserve">2ª instancia (aprox. 25%–35% de 1ª)</t>
  </si>
  <si>
    <t xml:space="preserve">Incidentes (aprox. 15%–30% del principal)</t>
  </si>
  <si>
    <t xml:space="preserve">AVISO: Rango orientativo, NO constituye asesoramiento ni regulación judicial. La regulación pondera complejidad, etapas, resultado y pautas del art. 16. Corresponde a la actuación completa de 1ª instancia. El valor de UMA/Jus cambia: verificá el vigente al momento de regular. Consultá: Estudio Doble A · WhatsApp +54 9 11 6983-0499 · estudiojuridicodoblea.com.ar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</si>
</sst>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0"/>
    <numFmt numFmtId="168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sz val="9"/>
      <color rgb="FF5B5340"/>
      <name val="Arial"/>
      <family val="0"/>
      <charset val="1"/>
    </font>
    <font>
      <b val="true"/>
      <sz val="11"/>
      <color rgb="FFC9A14A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0"/>
      <color rgb="FF555555"/>
      <name val="Arial"/>
      <family val="0"/>
      <charset val="1"/>
    </font>
    <font>
      <sz val="9"/>
      <color rgb="FF7A1F1F"/>
      <name val="Arial"/>
      <family val="0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C1F3D"/>
        <bgColor rgb="FF003300"/>
      </patternFill>
    </fill>
    <fill>
      <patternFill patternType="solid">
        <fgColor rgb="FFFBF8F1"/>
        <bgColor rgb="FFFFFFFF"/>
      </patternFill>
    </fill>
    <fill>
      <patternFill patternType="solid">
        <fgColor rgb="FFFFF6D8"/>
        <bgColor rgb="FFFBF8F1"/>
      </patternFill>
    </fill>
    <fill>
      <patternFill patternType="solid">
        <fgColor rgb="FFF2F0EA"/>
        <bgColor rgb="FFFBEEEE"/>
      </patternFill>
    </fill>
    <fill>
      <patternFill patternType="solid">
        <fgColor rgb="FFFBEEEE"/>
        <bgColor rgb="FFF2F0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2C2"/>
      </left>
      <right style="thin">
        <color rgb="FFD9D2C2"/>
      </right>
      <top style="thin">
        <color rgb="FFD9D2C2"/>
      </top>
      <bottom style="thin">
        <color rgb="FFD9D2C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2C2"/>
      <rgbColor rgb="FF808080"/>
      <rgbColor rgb="FF9999FF"/>
      <rgbColor rgb="FF993366"/>
      <rgbColor rgb="FFFFF6D8"/>
      <rgbColor rgb="FFF2F0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8F1"/>
      <rgbColor rgb="FFFBEEE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C9A14A"/>
      <rgbColor rgb="FF0C1F3D"/>
      <rgbColor rgb="FF339966"/>
      <rgbColor rgb="FF003300"/>
      <rgbColor rgb="FF333300"/>
      <rgbColor rgb="FF7A1F1F"/>
      <rgbColor rgb="FF993366"/>
      <rgbColor rgb="FF333399"/>
      <rgbColor rgb="FF5B53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6"/>
    <col collapsed="false" customWidth="true" hidden="false" outlineLevel="0" max="3" min="3" style="0" width="20"/>
    <col collapsed="false" customWidth="true" hidden="false" outlineLevel="0" max="4" min="4" style="0" width="34"/>
  </cols>
  <sheetData>
    <row r="2" customFormat="false" ht="25.5" hidden="false" customHeight="true" outlineLevel="0" collapsed="false">
      <c r="B2" s="1" t="s">
        <v>0</v>
      </c>
      <c r="C2" s="1"/>
      <c r="D2" s="1"/>
    </row>
    <row r="3" customFormat="false" ht="15" hidden="false" customHeight="false" outlineLevel="0" collapsed="false">
      <c r="B3" s="2" t="s">
        <v>1</v>
      </c>
      <c r="C3" s="2"/>
      <c r="D3" s="2"/>
    </row>
    <row r="5" customFormat="false" ht="15" hidden="false" customHeight="false" outlineLevel="0" collapsed="false">
      <c r="B5" s="3" t="s">
        <v>2</v>
      </c>
    </row>
    <row r="6" customFormat="false" ht="15" hidden="false" customHeight="false" outlineLevel="0" collapsed="false">
      <c r="B6" s="4" t="s">
        <v>3</v>
      </c>
      <c r="C6" s="5" t="s">
        <v>4</v>
      </c>
    </row>
    <row r="7" customFormat="false" ht="15" hidden="false" customHeight="false" outlineLevel="0" collapsed="false">
      <c r="B7" s="4" t="s">
        <v>5</v>
      </c>
      <c r="C7" s="6" t="n">
        <v>10000000</v>
      </c>
    </row>
    <row r="8" customFormat="false" ht="15" hidden="false" customHeight="false" outlineLevel="0" collapsed="false">
      <c r="B8" s="4" t="s">
        <v>6</v>
      </c>
      <c r="C8" s="6" t="n">
        <v>92482</v>
      </c>
    </row>
    <row r="10" customFormat="false" ht="15" hidden="false" customHeight="false" outlineLevel="0" collapsed="false">
      <c r="B10" s="3" t="s">
        <v>7</v>
      </c>
    </row>
    <row r="11" customFormat="false" ht="15" hidden="false" customHeight="false" outlineLevel="0" collapsed="false">
      <c r="B11" s="7" t="s">
        <v>8</v>
      </c>
      <c r="C11" s="8" t="n">
        <f aca="false">IF(C6="Provincia BsAs",0.1,0.11)</f>
        <v>0.11</v>
      </c>
    </row>
    <row r="12" customFormat="false" ht="15" hidden="false" customHeight="false" outlineLevel="0" collapsed="false">
      <c r="B12" s="7" t="s">
        <v>9</v>
      </c>
      <c r="C12" s="8" t="n">
        <f aca="false">IF(C6="Provincia BsAs",0.175,0.155)</f>
        <v>0.155</v>
      </c>
    </row>
    <row r="13" customFormat="false" ht="15" hidden="false" customHeight="false" outlineLevel="0" collapsed="false">
      <c r="B13" s="7" t="s">
        <v>10</v>
      </c>
      <c r="C13" s="8" t="n">
        <f aca="false">IF(C6="Provincia BsAs",0.25,0.2)</f>
        <v>0.2</v>
      </c>
    </row>
    <row r="14" customFormat="false" ht="15" hidden="false" customHeight="false" outlineLevel="0" collapsed="false">
      <c r="B14" s="7" t="s">
        <v>11</v>
      </c>
      <c r="C14" s="9" t="n">
        <f aca="false">IF(C6="Provincia BsAs",7,0)</f>
        <v>0</v>
      </c>
    </row>
    <row r="16" customFormat="false" ht="15" hidden="false" customHeight="false" outlineLevel="0" collapsed="false">
      <c r="B16" s="3" t="s">
        <v>12</v>
      </c>
    </row>
    <row r="17" customFormat="false" ht="15" hidden="false" customHeight="false" outlineLevel="0" collapsed="false">
      <c r="B17" s="10" t="s">
        <v>13</v>
      </c>
      <c r="C17" s="11" t="n">
        <f aca="false">MAX(C7*C11,C14*C8)</f>
        <v>1100000</v>
      </c>
    </row>
    <row r="18" customFormat="false" ht="15" hidden="false" customHeight="false" outlineLevel="0" collapsed="false">
      <c r="B18" s="10" t="s">
        <v>14</v>
      </c>
      <c r="C18" s="11" t="n">
        <f aca="false">MAX(C7*C12,C14*C8)</f>
        <v>1550000</v>
      </c>
    </row>
    <row r="19" customFormat="false" ht="15" hidden="false" customHeight="false" outlineLevel="0" collapsed="false">
      <c r="B19" s="10" t="s">
        <v>15</v>
      </c>
      <c r="C19" s="11" t="n">
        <f aca="false">MAX(C7*C13,C14*C8)</f>
        <v>2000000</v>
      </c>
    </row>
    <row r="20" customFormat="false" ht="15" hidden="false" customHeight="false" outlineLevel="0" collapsed="false">
      <c r="B20" s="10" t="s">
        <v>16</v>
      </c>
      <c r="C20" s="12" t="n">
        <f aca="false">C18/C8</f>
        <v>16.7600181656971</v>
      </c>
    </row>
    <row r="21" customFormat="false" ht="15" hidden="false" customHeight="false" outlineLevel="0" collapsed="false">
      <c r="B21" s="10" t="s">
        <v>17</v>
      </c>
      <c r="C21" s="11" t="n">
        <f aca="false">C14*C8</f>
        <v>0</v>
      </c>
    </row>
    <row r="23" customFormat="false" ht="15" hidden="false" customHeight="false" outlineLevel="0" collapsed="false">
      <c r="B23" s="3" t="s">
        <v>18</v>
      </c>
    </row>
    <row r="24" customFormat="false" ht="15" hidden="false" customHeight="false" outlineLevel="0" collapsed="false">
      <c r="B24" s="7" t="s">
        <v>19</v>
      </c>
      <c r="C24" s="13" t="n">
        <f aca="false">C18*0.3</f>
        <v>465000</v>
      </c>
    </row>
    <row r="25" customFormat="false" ht="15" hidden="false" customHeight="false" outlineLevel="0" collapsed="false">
      <c r="B25" s="7" t="s">
        <v>20</v>
      </c>
      <c r="C25" s="13" t="n">
        <f aca="false">C18*0.2</f>
        <v>310000</v>
      </c>
    </row>
    <row r="27" customFormat="false" ht="15" hidden="false" customHeight="true" outlineLevel="0" collapsed="false">
      <c r="B27" s="14" t="s">
        <v>21</v>
      </c>
      <c r="C27" s="14"/>
      <c r="D27" s="14"/>
    </row>
    <row r="28" customFormat="false" ht="15" hidden="false" customHeight="false" outlineLevel="0" collapsed="false">
      <c r="B28" s="14"/>
      <c r="C28" s="14"/>
      <c r="D28" s="14"/>
    </row>
    <row r="29" customFormat="false" ht="15" hidden="false" customHeight="false" outlineLevel="0" collapsed="false">
      <c r="B29" s="14"/>
      <c r="C29" s="14"/>
      <c r="D29" s="14"/>
    </row>
    <row r="30" customFormat="false" ht="15" hidden="false" customHeight="false" outlineLevel="0" collapsed="false">
      <c r="B30" s="14"/>
      <c r="C30" s="14"/>
      <c r="D30" s="14"/>
    </row>
    <row r="31" customFormat="false" ht="15" hidden="false" customHeight="false" outlineLevel="0" collapsed="false">
      <c r="B31" s="14"/>
      <c r="C31" s="14"/>
      <c r="D31" s="14"/>
    </row>
  </sheetData>
  <mergeCells count="3">
    <mergeCell ref="B2:D2"/>
    <mergeCell ref="B3:D3"/>
    <mergeCell ref="B27:D31"/>
  </mergeCells>
  <dataValidations count="1">
    <dataValidation allowBlank="false" errorStyle="stop" operator="between" showDropDown="false" showErrorMessage="false" showInputMessage="false" sqref="C6" type="list">
      <formula1>"Nacion/CABA,Provincia BsAs"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2026-06-17T20:27:41Z</dcterms:created>
  <dc:creator>openpyxl</dc:creator>
  <dc:description/>
  <dc:language>en-US</dc:language>
  <cp:lastModifiedBy/>
  <dcterms:modified xsi:type="dcterms:W3CDTF">2026-06-17T20:27:41Z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